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40" windowHeight="6480" activeTab="0"/>
  </bookViews>
  <sheets>
    <sheet name="votanti" sheetId="1" r:id="rId1"/>
    <sheet name="cominf" sheetId="2" r:id="rId2"/>
    <sheet name="crema" sheetId="3" r:id="rId3"/>
  </sheets>
  <definedNames/>
  <calcPr fullCalcOnLoad="1"/>
</workbook>
</file>

<file path=xl/sharedStrings.xml><?xml version="1.0" encoding="utf-8"?>
<sst xmlns="http://schemas.openxmlformats.org/spreadsheetml/2006/main" count="148" uniqueCount="71">
  <si>
    <t>ELEZIONI AMMINISTRATIVE DEL  26  MAGGIO  2002</t>
  </si>
  <si>
    <t>Comune</t>
  </si>
  <si>
    <t>Elettori</t>
  </si>
  <si>
    <t>Maschi</t>
  </si>
  <si>
    <t>Femmine</t>
  </si>
  <si>
    <t>Totale</t>
  </si>
  <si>
    <t>Votanti ore 12.00</t>
  </si>
  <si>
    <t>Votanti</t>
  </si>
  <si>
    <t>Perc.</t>
  </si>
  <si>
    <t>Votanti ore 19.00</t>
  </si>
  <si>
    <t>Votanti ore 22.00</t>
  </si>
  <si>
    <t>CREDERA RUBBIANO</t>
  </si>
  <si>
    <t>CREMA</t>
  </si>
  <si>
    <t>POZZAGLIO ED UNITI</t>
  </si>
  <si>
    <t>ROBECCO D'OGLIO</t>
  </si>
  <si>
    <t>TORRICELLA DEL PIZZO</t>
  </si>
  <si>
    <t>T O T A L I</t>
  </si>
  <si>
    <t>Percentuali</t>
  </si>
  <si>
    <t>Votanti definitivi ore 15</t>
  </si>
  <si>
    <t>D O M E N I C A    2 6    M A G G I O    2 0 0 2</t>
  </si>
  <si>
    <t>L U N E D I    2 7     M A G G I O    2 0 0 2</t>
  </si>
  <si>
    <t>Rilevazione  votanti</t>
  </si>
  <si>
    <t>ELEZIONI  AMMINISTRATIVE  DEL  26  MAGGIO  2002</t>
  </si>
  <si>
    <t>S C R U T I N I</t>
  </si>
  <si>
    <t>CREDERA  RUBBIANO</t>
  </si>
  <si>
    <t>FORTINI</t>
  </si>
  <si>
    <t>CROTTI</t>
  </si>
  <si>
    <t>CAVALLANTI</t>
  </si>
  <si>
    <t>Voti</t>
  </si>
  <si>
    <t>TOTALE</t>
  </si>
  <si>
    <t>Bianche</t>
  </si>
  <si>
    <t>sui votanti</t>
  </si>
  <si>
    <t>Scrutini</t>
  </si>
  <si>
    <t>Candidati</t>
  </si>
  <si>
    <t>Comuni</t>
  </si>
  <si>
    <t>LUPI</t>
  </si>
  <si>
    <t>BEDULLI</t>
  </si>
  <si>
    <t>ZANONI</t>
  </si>
  <si>
    <t>BOSETTI</t>
  </si>
  <si>
    <t>ROSANI</t>
  </si>
  <si>
    <t>FARINA</t>
  </si>
  <si>
    <t>C R E M A</t>
  </si>
  <si>
    <t>CAMPARI</t>
  </si>
  <si>
    <t>LORENZETTI</t>
  </si>
  <si>
    <t>NOCI</t>
  </si>
  <si>
    <t>FORMENTI</t>
  </si>
  <si>
    <t>FERRI</t>
  </si>
  <si>
    <t>CERAVOLO</t>
  </si>
  <si>
    <t>Voti ai SOLI candidati Sindaco</t>
  </si>
  <si>
    <t>BIANCHE</t>
  </si>
  <si>
    <t>FORZA  ITALIA</t>
  </si>
  <si>
    <t>U D C</t>
  </si>
  <si>
    <t>PER CREMA PROVINCIA</t>
  </si>
  <si>
    <t>ALLEANZA NAZIONALE</t>
  </si>
  <si>
    <t>PROGETTO  CREMA</t>
  </si>
  <si>
    <t>SOCIALISTI UNITI</t>
  </si>
  <si>
    <t>LEGA PER L'AUTONOMIA</t>
  </si>
  <si>
    <t>PENSIONATI</t>
  </si>
  <si>
    <t>PARTITO COMUNISTA RIFONDAZIONE</t>
  </si>
  <si>
    <t>LISTA DI PIETRO</t>
  </si>
  <si>
    <t>LA MARGHERITA</t>
  </si>
  <si>
    <t>CREMAPERTA CON CERAVOLO</t>
  </si>
  <si>
    <t>V E R D I</t>
  </si>
  <si>
    <t>ALLEANZA PROGRESSISTA</t>
  </si>
  <si>
    <t>T O T A L E  voti di lista</t>
  </si>
  <si>
    <t>Colore</t>
  </si>
  <si>
    <t>CIVICA</t>
  </si>
  <si>
    <t>CENTRO</t>
  </si>
  <si>
    <t>CEN-SIN</t>
  </si>
  <si>
    <t>CEN-DES</t>
  </si>
  <si>
    <t>SINISTRA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</si>
</sst>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%"/>
  </numFmts>
  <fonts count="6">
    <font>
      <sz val="10"/>
      <name val="Verdana"/>
      <family val="0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180" fontId="0" fillId="0" borderId="1" xfId="15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80" fontId="0" fillId="0" borderId="3" xfId="15" applyNumberFormat="1" applyBorder="1" applyAlignment="1" applyProtection="1">
      <alignment/>
      <protection/>
    </xf>
    <xf numFmtId="10" fontId="0" fillId="0" borderId="4" xfId="17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0" borderId="0" xfId="15" applyNumberFormat="1" applyBorder="1" applyAlignment="1" applyProtection="1">
      <alignment/>
      <protection/>
    </xf>
    <xf numFmtId="10" fontId="0" fillId="0" borderId="0" xfId="17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0" fontId="0" fillId="0" borderId="0" xfId="0" applyNumberFormat="1" applyBorder="1" applyAlignment="1" applyProtection="1">
      <alignment/>
      <protection/>
    </xf>
    <xf numFmtId="180" fontId="0" fillId="0" borderId="0" xfId="15" applyNumberFormat="1" applyAlignment="1" applyProtection="1">
      <alignment/>
      <protection/>
    </xf>
    <xf numFmtId="0" fontId="2" fillId="0" borderId="2" xfId="0" applyFont="1" applyBorder="1" applyAlignment="1" applyProtection="1">
      <alignment horizontal="right"/>
      <protection/>
    </xf>
    <xf numFmtId="10" fontId="0" fillId="0" borderId="4" xfId="0" applyNumberFormat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180" fontId="0" fillId="0" borderId="5" xfId="15" applyNumberFormat="1" applyBorder="1" applyAlignment="1" applyProtection="1">
      <alignment/>
      <protection/>
    </xf>
    <xf numFmtId="10" fontId="0" fillId="0" borderId="5" xfId="17" applyNumberForma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2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81" fontId="0" fillId="0" borderId="0" xfId="17" applyNumberForma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0" fontId="0" fillId="0" borderId="6" xfId="15" applyNumberFormat="1" applyBorder="1" applyAlignment="1" applyProtection="1">
      <alignment/>
      <protection/>
    </xf>
    <xf numFmtId="10" fontId="0" fillId="0" borderId="0" xfId="17" applyNumberForma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80" fontId="0" fillId="0" borderId="7" xfId="15" applyNumberFormat="1" applyBorder="1" applyAlignment="1" applyProtection="1">
      <alignment/>
      <protection/>
    </xf>
    <xf numFmtId="10" fontId="0" fillId="0" borderId="7" xfId="17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0" fontId="0" fillId="0" borderId="3" xfId="17" applyNumberForma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7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0" fontId="0" fillId="0" borderId="1" xfId="17" applyNumberFormat="1" applyBorder="1" applyAlignment="1" applyProtection="1">
      <alignment/>
      <protection/>
    </xf>
    <xf numFmtId="0" fontId="1" fillId="0" borderId="6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80" fontId="1" fillId="0" borderId="8" xfId="0" applyNumberFormat="1" applyFont="1" applyBorder="1" applyAlignment="1" applyProtection="1">
      <alignment/>
      <protection/>
    </xf>
    <xf numFmtId="180" fontId="1" fillId="0" borderId="9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 applyProtection="1">
      <alignment/>
      <protection/>
    </xf>
    <xf numFmtId="180" fontId="1" fillId="0" borderId="8" xfId="15" applyNumberFormat="1" applyFont="1" applyBorder="1" applyAlignment="1" applyProtection="1">
      <alignment/>
      <protection/>
    </xf>
    <xf numFmtId="180" fontId="1" fillId="0" borderId="9" xfId="15" applyNumberFormat="1" applyFont="1" applyBorder="1" applyAlignment="1" applyProtection="1">
      <alignment/>
      <protection/>
    </xf>
    <xf numFmtId="180" fontId="1" fillId="0" borderId="10" xfId="15" applyNumberFormat="1" applyFont="1" applyBorder="1" applyAlignment="1" applyProtection="1">
      <alignment/>
      <protection/>
    </xf>
    <xf numFmtId="10" fontId="1" fillId="0" borderId="8" xfId="17" applyNumberFormat="1" applyFont="1" applyBorder="1" applyAlignment="1" applyProtection="1">
      <alignment/>
      <protection/>
    </xf>
    <xf numFmtId="10" fontId="1" fillId="0" borderId="9" xfId="17" applyNumberFormat="1" applyFont="1" applyBorder="1" applyAlignment="1" applyProtection="1">
      <alignment/>
      <protection/>
    </xf>
    <xf numFmtId="10" fontId="1" fillId="0" borderId="10" xfId="17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textRotation="255"/>
      <protection/>
    </xf>
    <xf numFmtId="0" fontId="0" fillId="0" borderId="12" xfId="0" applyBorder="1" applyAlignment="1" applyProtection="1">
      <alignment horizontal="center" vertical="center" textRotation="255"/>
      <protection/>
    </xf>
    <xf numFmtId="0" fontId="0" fillId="0" borderId="13" xfId="0" applyBorder="1" applyAlignment="1" applyProtection="1">
      <alignment horizontal="center" vertical="center" textRotation="255"/>
      <protection/>
    </xf>
    <xf numFmtId="0" fontId="2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0.00390625" style="0" customWidth="1"/>
    <col min="2" max="2" width="1.625" style="0" customWidth="1"/>
    <col min="3" max="4" width="9.25390625" style="0" bestFit="1" customWidth="1"/>
    <col min="5" max="5" width="10.625" style="0" bestFit="1" customWidth="1"/>
    <col min="6" max="6" width="1.625" style="0" customWidth="1"/>
    <col min="9" max="9" width="1.625" style="0" customWidth="1"/>
    <col min="12" max="12" width="1.625" style="0" customWidth="1"/>
    <col min="15" max="15" width="1.625" style="0" customWidth="1"/>
    <col min="19" max="19" width="1.625" style="0" customWidth="1"/>
  </cols>
  <sheetData>
    <row r="1" spans="1:22" ht="13.5" thickBot="1">
      <c r="A1" s="55" t="s">
        <v>0</v>
      </c>
      <c r="B1" s="56"/>
      <c r="C1" s="56"/>
      <c r="D1" s="56"/>
      <c r="E1" s="5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.5" thickBot="1">
      <c r="A3" s="34" t="s">
        <v>21</v>
      </c>
      <c r="B3" s="3"/>
      <c r="C3" s="3"/>
      <c r="D3" s="3"/>
      <c r="E3" s="3"/>
      <c r="F3" s="3"/>
      <c r="G3" s="58" t="s">
        <v>19</v>
      </c>
      <c r="H3" s="59"/>
      <c r="I3" s="59"/>
      <c r="J3" s="59"/>
      <c r="K3" s="59"/>
      <c r="L3" s="59"/>
      <c r="M3" s="59"/>
      <c r="N3" s="60"/>
      <c r="O3" s="3"/>
      <c r="P3" s="58" t="s">
        <v>20</v>
      </c>
      <c r="Q3" s="59"/>
      <c r="R3" s="59"/>
      <c r="S3" s="59"/>
      <c r="T3" s="59"/>
      <c r="U3" s="59"/>
      <c r="V3" s="60"/>
    </row>
    <row r="4" spans="1:2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/>
      <c r="B5" s="3"/>
      <c r="C5" s="58" t="s">
        <v>2</v>
      </c>
      <c r="D5" s="59"/>
      <c r="E5" s="60"/>
      <c r="F5" s="3"/>
      <c r="G5" s="58" t="s">
        <v>6</v>
      </c>
      <c r="H5" s="60"/>
      <c r="I5" s="3"/>
      <c r="J5" s="58" t="s">
        <v>9</v>
      </c>
      <c r="K5" s="60"/>
      <c r="L5" s="3"/>
      <c r="M5" s="58" t="s">
        <v>10</v>
      </c>
      <c r="N5" s="60"/>
      <c r="O5" s="3"/>
      <c r="P5" s="58" t="s">
        <v>18</v>
      </c>
      <c r="Q5" s="59"/>
      <c r="R5" s="60"/>
      <c r="S5" s="3"/>
      <c r="T5" s="58" t="s">
        <v>17</v>
      </c>
      <c r="U5" s="59"/>
      <c r="V5" s="60"/>
    </row>
    <row r="6" spans="1:22" ht="12.75">
      <c r="A6" s="5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2.75">
      <c r="A7" s="38"/>
      <c r="B7" s="38"/>
      <c r="C7" s="6" t="s">
        <v>3</v>
      </c>
      <c r="D7" s="6" t="s">
        <v>4</v>
      </c>
      <c r="E7" s="6" t="s">
        <v>5</v>
      </c>
      <c r="F7" s="38"/>
      <c r="G7" s="6" t="s">
        <v>7</v>
      </c>
      <c r="H7" s="6" t="s">
        <v>8</v>
      </c>
      <c r="I7" s="38"/>
      <c r="J7" s="6" t="s">
        <v>7</v>
      </c>
      <c r="K7" s="6" t="s">
        <v>8</v>
      </c>
      <c r="L7" s="38"/>
      <c r="M7" s="6" t="s">
        <v>7</v>
      </c>
      <c r="N7" s="6" t="s">
        <v>8</v>
      </c>
      <c r="O7" s="38"/>
      <c r="P7" s="6" t="s">
        <v>3</v>
      </c>
      <c r="Q7" s="6" t="s">
        <v>4</v>
      </c>
      <c r="R7" s="6" t="s">
        <v>5</v>
      </c>
      <c r="S7" s="38"/>
      <c r="T7" s="6" t="s">
        <v>3</v>
      </c>
      <c r="U7" s="6" t="s">
        <v>4</v>
      </c>
      <c r="V7" s="6" t="s">
        <v>5</v>
      </c>
    </row>
    <row r="8" spans="1:2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68" t="s">
        <v>11</v>
      </c>
      <c r="B9" s="3"/>
      <c r="C9" s="8">
        <v>665</v>
      </c>
      <c r="D9" s="8">
        <v>673</v>
      </c>
      <c r="E9" s="8">
        <f>SUM(C9:D9)</f>
        <v>1338</v>
      </c>
      <c r="F9" s="3"/>
      <c r="G9" s="8">
        <v>222</v>
      </c>
      <c r="H9" s="43">
        <f>SUM(G9/E9)</f>
        <v>0.16591928251121077</v>
      </c>
      <c r="I9" s="3"/>
      <c r="J9" s="8">
        <v>773</v>
      </c>
      <c r="K9" s="43">
        <f>SUM(J9/E9)</f>
        <v>0.577727952167414</v>
      </c>
      <c r="L9" s="3"/>
      <c r="M9" s="8">
        <v>1055</v>
      </c>
      <c r="N9" s="43">
        <f>SUM(M9/E9)</f>
        <v>0.7884902840059791</v>
      </c>
      <c r="O9" s="3"/>
      <c r="P9" s="8">
        <v>588</v>
      </c>
      <c r="Q9" s="8">
        <v>585</v>
      </c>
      <c r="R9" s="8">
        <f>SUM(P9:Q9)</f>
        <v>1173</v>
      </c>
      <c r="S9" s="3"/>
      <c r="T9" s="43">
        <f>SUM(P9/C9)</f>
        <v>0.8842105263157894</v>
      </c>
      <c r="U9" s="43">
        <f>SUM(Q9/D9)</f>
        <v>0.8692421991084696</v>
      </c>
      <c r="V9" s="43">
        <f>SUM(R9/E9)</f>
        <v>0.8766816143497758</v>
      </c>
    </row>
    <row r="10" spans="1:22" ht="12.75">
      <c r="A10" s="3"/>
      <c r="B10" s="3"/>
      <c r="C10" s="3"/>
      <c r="D10" s="3"/>
      <c r="E10" s="3"/>
      <c r="F10" s="3"/>
      <c r="G10" s="17"/>
      <c r="H10" s="3"/>
      <c r="I10" s="3"/>
      <c r="J10" s="17"/>
      <c r="K10" s="3"/>
      <c r="L10" s="3"/>
      <c r="M10" s="17"/>
      <c r="N10" s="3"/>
      <c r="O10" s="3"/>
      <c r="P10" s="17"/>
      <c r="Q10" s="17"/>
      <c r="R10" s="17" t="str">
        <f>IF(R9&gt;E9,"ERRORE","OK")</f>
        <v>OK</v>
      </c>
      <c r="S10" s="3"/>
      <c r="T10" s="3"/>
      <c r="U10" s="3"/>
      <c r="V10" s="3"/>
    </row>
    <row r="11" spans="1:22" ht="12.75">
      <c r="A11" s="68" t="s">
        <v>12</v>
      </c>
      <c r="B11" s="3"/>
      <c r="C11" s="8">
        <v>13305</v>
      </c>
      <c r="D11" s="8">
        <v>14860</v>
      </c>
      <c r="E11" s="8">
        <f>SUM(C11:D11)</f>
        <v>28165</v>
      </c>
      <c r="F11" s="3"/>
      <c r="G11" s="8">
        <v>4425</v>
      </c>
      <c r="H11" s="43">
        <f>SUM(G11/E11)</f>
        <v>0.15710988815906266</v>
      </c>
      <c r="I11" s="3"/>
      <c r="J11" s="8">
        <v>11865</v>
      </c>
      <c r="K11" s="43">
        <f>SUM(J11/E11)</f>
        <v>0.4212675306231138</v>
      </c>
      <c r="L11" s="3"/>
      <c r="M11" s="8">
        <v>17068</v>
      </c>
      <c r="N11" s="43">
        <f>SUM(M11/E11)</f>
        <v>0.6060003550505947</v>
      </c>
      <c r="O11" s="3"/>
      <c r="P11" s="8">
        <v>10224</v>
      </c>
      <c r="Q11" s="8">
        <v>11277</v>
      </c>
      <c r="R11" s="8">
        <f>SUM(P11:Q11)</f>
        <v>21501</v>
      </c>
      <c r="S11" s="3"/>
      <c r="T11" s="43">
        <f>SUM(P11/C11)</f>
        <v>0.7684329199549041</v>
      </c>
      <c r="U11" s="43">
        <f>SUM(Q11/D11)</f>
        <v>0.7588829071332436</v>
      </c>
      <c r="V11" s="43">
        <f>SUM(R11/E11)</f>
        <v>0.7633942836854252</v>
      </c>
    </row>
    <row r="12" spans="1:22" ht="12.75">
      <c r="A12" s="3"/>
      <c r="B12" s="3"/>
      <c r="C12" s="17"/>
      <c r="D12" s="17"/>
      <c r="E12" s="3"/>
      <c r="F12" s="3"/>
      <c r="G12" s="17"/>
      <c r="H12" s="3"/>
      <c r="I12" s="3"/>
      <c r="J12" s="17"/>
      <c r="K12" s="3"/>
      <c r="L12" s="3"/>
      <c r="M12" s="17"/>
      <c r="N12" s="3"/>
      <c r="O12" s="3"/>
      <c r="P12" s="17"/>
      <c r="Q12" s="17"/>
      <c r="R12" s="17" t="str">
        <f>IF(R11&gt;E11,"ERRORE","OK")</f>
        <v>OK</v>
      </c>
      <c r="S12" s="3"/>
      <c r="T12" s="3"/>
      <c r="U12" s="3"/>
      <c r="V12" s="3"/>
    </row>
    <row r="13" spans="1:22" ht="12.75">
      <c r="A13" s="68" t="s">
        <v>13</v>
      </c>
      <c r="B13" s="3"/>
      <c r="C13" s="8">
        <v>520</v>
      </c>
      <c r="D13" s="8">
        <v>501</v>
      </c>
      <c r="E13" s="8">
        <f>SUM(C13:D13)</f>
        <v>1021</v>
      </c>
      <c r="F13" s="3"/>
      <c r="G13" s="8">
        <v>211</v>
      </c>
      <c r="H13" s="43">
        <f>SUM(G13/E13)</f>
        <v>0.20666013712047013</v>
      </c>
      <c r="I13" s="3"/>
      <c r="J13" s="8">
        <v>532</v>
      </c>
      <c r="K13" s="43">
        <f>SUM(J13/E13)</f>
        <v>0.5210577864838394</v>
      </c>
      <c r="L13" s="3"/>
      <c r="M13" s="8">
        <v>722</v>
      </c>
      <c r="N13" s="43">
        <f>SUM(M13/E13)</f>
        <v>0.7071498530852106</v>
      </c>
      <c r="O13" s="3"/>
      <c r="P13" s="8">
        <v>428</v>
      </c>
      <c r="Q13" s="8">
        <v>414</v>
      </c>
      <c r="R13" s="8">
        <f>SUM(P13:Q13)</f>
        <v>842</v>
      </c>
      <c r="S13" s="3"/>
      <c r="T13" s="43">
        <f>SUM(P13/C13)</f>
        <v>0.823076923076923</v>
      </c>
      <c r="U13" s="43">
        <f>SUM(Q13/D13)</f>
        <v>0.8263473053892215</v>
      </c>
      <c r="V13" s="43">
        <f>SUM(R13/E13)</f>
        <v>0.8246816846229187</v>
      </c>
    </row>
    <row r="14" spans="1:22" ht="12.75">
      <c r="A14" s="3"/>
      <c r="B14" s="3"/>
      <c r="C14" s="17"/>
      <c r="D14" s="17"/>
      <c r="E14" s="3"/>
      <c r="F14" s="3"/>
      <c r="G14" s="17"/>
      <c r="H14" s="3"/>
      <c r="I14" s="3"/>
      <c r="J14" s="17"/>
      <c r="K14" s="3"/>
      <c r="L14" s="3"/>
      <c r="M14" s="17"/>
      <c r="N14" s="3"/>
      <c r="O14" s="3"/>
      <c r="P14" s="17"/>
      <c r="Q14" s="17"/>
      <c r="R14" s="17" t="str">
        <f>IF(R13&gt;E13,"ERRORE","OK")</f>
        <v>OK</v>
      </c>
      <c r="S14" s="3"/>
      <c r="T14" s="3"/>
      <c r="U14" s="3"/>
      <c r="V14" s="3"/>
    </row>
    <row r="15" spans="1:22" ht="12.75">
      <c r="A15" s="68" t="s">
        <v>14</v>
      </c>
      <c r="B15" s="3"/>
      <c r="C15" s="8">
        <v>898</v>
      </c>
      <c r="D15" s="8">
        <v>984</v>
      </c>
      <c r="E15" s="8">
        <f>SUM(C15:D15)</f>
        <v>1882</v>
      </c>
      <c r="F15" s="3"/>
      <c r="G15" s="8">
        <v>385</v>
      </c>
      <c r="H15" s="43">
        <f>SUM(G15/E15)</f>
        <v>0.20456960680127523</v>
      </c>
      <c r="I15" s="3"/>
      <c r="J15" s="8">
        <v>971</v>
      </c>
      <c r="K15" s="43">
        <f>SUM(J15/E15)</f>
        <v>0.5159404888416578</v>
      </c>
      <c r="L15" s="3"/>
      <c r="M15" s="8">
        <v>1240</v>
      </c>
      <c r="N15" s="43">
        <f>SUM(M15/E15)</f>
        <v>0.6588735387885228</v>
      </c>
      <c r="O15" s="3"/>
      <c r="P15" s="8">
        <v>741</v>
      </c>
      <c r="Q15" s="8">
        <v>790</v>
      </c>
      <c r="R15" s="8">
        <f>SUM(P15:Q15)</f>
        <v>1531</v>
      </c>
      <c r="S15" s="3"/>
      <c r="T15" s="43">
        <f>SUM(P15/C15)</f>
        <v>0.8251670378619154</v>
      </c>
      <c r="U15" s="43">
        <f>SUM(Q15/D15)</f>
        <v>0.8028455284552846</v>
      </c>
      <c r="V15" s="43">
        <f>SUM(R15/E15)</f>
        <v>0.8134962805526036</v>
      </c>
    </row>
    <row r="16" spans="1:22" ht="12.75">
      <c r="A16" s="3"/>
      <c r="B16" s="3"/>
      <c r="C16" s="17"/>
      <c r="D16" s="17"/>
      <c r="E16" s="3"/>
      <c r="F16" s="3"/>
      <c r="G16" s="17"/>
      <c r="H16" s="3"/>
      <c r="I16" s="3"/>
      <c r="J16" s="17"/>
      <c r="K16" s="3"/>
      <c r="L16" s="3"/>
      <c r="M16" s="17"/>
      <c r="N16" s="3"/>
      <c r="O16" s="3"/>
      <c r="P16" s="17"/>
      <c r="Q16" s="17"/>
      <c r="R16" s="17" t="str">
        <f>IF(R15&gt;E15,"ERRORE","OK")</f>
        <v>OK</v>
      </c>
      <c r="S16" s="3"/>
      <c r="T16" s="3"/>
      <c r="U16" s="3"/>
      <c r="V16" s="3"/>
    </row>
    <row r="17" spans="1:22" ht="12.75">
      <c r="A17" s="68" t="s">
        <v>15</v>
      </c>
      <c r="B17" s="3"/>
      <c r="C17" s="8">
        <v>313</v>
      </c>
      <c r="D17" s="8">
        <v>310</v>
      </c>
      <c r="E17" s="8">
        <f>SUM(C17:D17)</f>
        <v>623</v>
      </c>
      <c r="F17" s="3"/>
      <c r="G17" s="8">
        <v>166</v>
      </c>
      <c r="H17" s="43">
        <f>SUM(G17/E17)</f>
        <v>0.2664526484751204</v>
      </c>
      <c r="I17" s="3"/>
      <c r="J17" s="8">
        <v>339</v>
      </c>
      <c r="K17" s="43">
        <f>SUM(J17/E17)</f>
        <v>0.5441412520064205</v>
      </c>
      <c r="L17" s="3"/>
      <c r="M17" s="8">
        <v>432</v>
      </c>
      <c r="N17" s="43">
        <f>SUM(M17/E17)</f>
        <v>0.6934189406099518</v>
      </c>
      <c r="O17" s="3"/>
      <c r="P17" s="8">
        <v>261</v>
      </c>
      <c r="Q17" s="8">
        <v>245</v>
      </c>
      <c r="R17" s="8">
        <f>SUM(P17:Q17)</f>
        <v>506</v>
      </c>
      <c r="S17" s="3"/>
      <c r="T17" s="43">
        <f>SUM(P17/C17)</f>
        <v>0.8338658146964856</v>
      </c>
      <c r="U17" s="43">
        <f>SUM(Q17/D17)</f>
        <v>0.7903225806451613</v>
      </c>
      <c r="V17" s="43">
        <f>SUM(R17/E17)</f>
        <v>0.812199036918138</v>
      </c>
    </row>
    <row r="18" spans="1:22" ht="13.5" thickBot="1">
      <c r="A18" s="3"/>
      <c r="B18" s="3"/>
      <c r="C18" s="3"/>
      <c r="D18" s="3"/>
      <c r="E18" s="3"/>
      <c r="F18" s="3"/>
      <c r="G18" s="17"/>
      <c r="H18" s="3"/>
      <c r="I18" s="3"/>
      <c r="J18" s="17"/>
      <c r="K18" s="3"/>
      <c r="L18" s="3"/>
      <c r="M18" s="17"/>
      <c r="N18" s="3"/>
      <c r="O18" s="3"/>
      <c r="P18" s="17"/>
      <c r="Q18" s="17"/>
      <c r="R18" s="17" t="str">
        <f>IF(R17&gt;E17,"ERRORE","OK")</f>
        <v>OK</v>
      </c>
      <c r="S18" s="3"/>
      <c r="T18" s="3"/>
      <c r="U18" s="3"/>
      <c r="V18" s="3"/>
    </row>
    <row r="19" spans="1:22" s="2" customFormat="1" ht="13.5" thickBot="1">
      <c r="A19" s="44" t="s">
        <v>16</v>
      </c>
      <c r="B19" s="45"/>
      <c r="C19" s="46">
        <f>SUM(C9:C17)</f>
        <v>15701</v>
      </c>
      <c r="D19" s="47">
        <f>SUM(D9:D17)</f>
        <v>17328</v>
      </c>
      <c r="E19" s="48">
        <f>SUM(E9:E17)</f>
        <v>33029</v>
      </c>
      <c r="F19" s="45"/>
      <c r="G19" s="49">
        <f>SUM(G9:G17)</f>
        <v>5409</v>
      </c>
      <c r="H19" s="43">
        <f>SUM(G19/E19)</f>
        <v>0.1637651760574041</v>
      </c>
      <c r="I19" s="45"/>
      <c r="J19" s="49">
        <f>SUM(J9:J17)</f>
        <v>14480</v>
      </c>
      <c r="K19" s="43">
        <f>SUM(J19/E19)</f>
        <v>0.4384026158830119</v>
      </c>
      <c r="L19" s="45"/>
      <c r="M19" s="49">
        <f>SUM(M9:M17)</f>
        <v>20517</v>
      </c>
      <c r="N19" s="43">
        <f>SUM(M19/E19)</f>
        <v>0.6211813860546792</v>
      </c>
      <c r="O19" s="45"/>
      <c r="P19" s="49">
        <f>SUM(P9:P17)</f>
        <v>12242</v>
      </c>
      <c r="Q19" s="50">
        <f>SUM(Q9:Q17)</f>
        <v>13311</v>
      </c>
      <c r="R19" s="51">
        <f>SUM(R9:R17)</f>
        <v>25553</v>
      </c>
      <c r="S19" s="45"/>
      <c r="T19" s="52">
        <f>SUM(P19/C19)</f>
        <v>0.7796955607923062</v>
      </c>
      <c r="U19" s="53">
        <f>SUM(Q19/D19)</f>
        <v>0.7681786703601108</v>
      </c>
      <c r="V19" s="54">
        <f>SUM(R19/E19)</f>
        <v>0.7736534560537709</v>
      </c>
    </row>
  </sheetData>
  <sheetProtection sheet="1" objects="1" scenarios="1"/>
  <mergeCells count="9">
    <mergeCell ref="A1:E1"/>
    <mergeCell ref="P5:R5"/>
    <mergeCell ref="T5:V5"/>
    <mergeCell ref="G3:N3"/>
    <mergeCell ref="P3:V3"/>
    <mergeCell ref="C5:E5"/>
    <mergeCell ref="G5:H5"/>
    <mergeCell ref="J5:K5"/>
    <mergeCell ref="M5:N5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7" r:id="rId1"/>
  <headerFooter alignWithMargins="0">
    <oddHeader>&amp;RRilevazione  votanti</oddHeader>
    <oddFooter>&amp;CUfficio territoriale del Governo di Cremona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F1"/>
    </sheetView>
  </sheetViews>
  <sheetFormatPr defaultColWidth="9.00390625" defaultRowHeight="12.75"/>
  <cols>
    <col min="1" max="1" width="22.375" style="0" bestFit="1" customWidth="1"/>
    <col min="2" max="2" width="1.625" style="0" customWidth="1"/>
    <col min="3" max="3" width="6.75390625" style="0" customWidth="1"/>
    <col min="4" max="4" width="8.00390625" style="0" bestFit="1" customWidth="1"/>
    <col min="5" max="5" width="7.00390625" style="0" bestFit="1" customWidth="1"/>
    <col min="6" max="6" width="1.625" style="0" customWidth="1"/>
    <col min="7" max="7" width="11.125" style="0" bestFit="1" customWidth="1"/>
    <col min="8" max="8" width="7.00390625" style="0" bestFit="1" customWidth="1"/>
  </cols>
  <sheetData>
    <row r="1" spans="1:10" ht="13.5" thickBot="1">
      <c r="A1" s="55" t="s">
        <v>22</v>
      </c>
      <c r="B1" s="56"/>
      <c r="C1" s="56"/>
      <c r="D1" s="56"/>
      <c r="E1" s="56"/>
      <c r="F1" s="57"/>
      <c r="G1" s="3"/>
      <c r="H1" s="3"/>
      <c r="I1" s="3"/>
      <c r="J1" s="3"/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66" t="s">
        <v>23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58" t="s">
        <v>18</v>
      </c>
      <c r="D4" s="59"/>
      <c r="E4" s="60"/>
      <c r="F4" s="3"/>
      <c r="G4" s="58" t="s">
        <v>32</v>
      </c>
      <c r="H4" s="59"/>
      <c r="I4" s="60"/>
      <c r="J4" s="3"/>
    </row>
    <row r="5" spans="1:10" ht="12.75">
      <c r="A5" s="5" t="s">
        <v>34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6" t="s">
        <v>3</v>
      </c>
      <c r="D6" s="6" t="s">
        <v>4</v>
      </c>
      <c r="E6" s="6" t="s">
        <v>5</v>
      </c>
      <c r="F6" s="3"/>
      <c r="G6" s="5" t="s">
        <v>33</v>
      </c>
      <c r="H6" s="7" t="s">
        <v>28</v>
      </c>
      <c r="I6" s="7" t="s">
        <v>8</v>
      </c>
      <c r="J6" s="7" t="s">
        <v>65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67" t="s">
        <v>24</v>
      </c>
      <c r="B8" s="3"/>
      <c r="C8" s="8">
        <f>SUM(votanti!P9)</f>
        <v>588</v>
      </c>
      <c r="D8" s="8">
        <f>SUM(votanti!Q9)</f>
        <v>585</v>
      </c>
      <c r="E8" s="8">
        <f>SUM(C8:D8)</f>
        <v>1173</v>
      </c>
      <c r="F8" s="3"/>
      <c r="G8" s="35" t="s">
        <v>25</v>
      </c>
      <c r="H8" s="36">
        <v>581</v>
      </c>
      <c r="I8" s="37">
        <f>SUM(H8/H$11)</f>
        <v>0.5065387968613775</v>
      </c>
      <c r="J8" s="38" t="s">
        <v>66</v>
      </c>
    </row>
    <row r="9" spans="1:10" ht="12.75">
      <c r="A9" s="3"/>
      <c r="B9" s="3"/>
      <c r="C9" s="3"/>
      <c r="D9" s="3"/>
      <c r="E9" s="3"/>
      <c r="F9" s="3"/>
      <c r="G9" s="26" t="s">
        <v>26</v>
      </c>
      <c r="H9" s="10">
        <v>427</v>
      </c>
      <c r="I9" s="39">
        <f>SUM(H9/H$11)</f>
        <v>0.3722755013077594</v>
      </c>
      <c r="J9" s="38" t="s">
        <v>67</v>
      </c>
    </row>
    <row r="10" spans="1:10" ht="12.75">
      <c r="A10" s="3"/>
      <c r="B10" s="3"/>
      <c r="C10" s="3"/>
      <c r="D10" s="3"/>
      <c r="E10" s="3"/>
      <c r="F10" s="3"/>
      <c r="G10" s="26" t="s">
        <v>27</v>
      </c>
      <c r="H10" s="10">
        <v>139</v>
      </c>
      <c r="I10" s="39">
        <f>SUM(H10/H$11)</f>
        <v>0.12118570183086312</v>
      </c>
      <c r="J10" s="38" t="s">
        <v>66</v>
      </c>
    </row>
    <row r="11" spans="1:10" ht="12.75">
      <c r="A11" s="3"/>
      <c r="B11" s="3"/>
      <c r="C11" s="3"/>
      <c r="D11" s="3"/>
      <c r="E11" s="3"/>
      <c r="F11" s="3"/>
      <c r="G11" s="40" t="s">
        <v>29</v>
      </c>
      <c r="H11" s="17">
        <f>SUM(H8:H10)</f>
        <v>1147</v>
      </c>
      <c r="I11" s="27">
        <f>SUM(I8:I10)</f>
        <v>1</v>
      </c>
      <c r="J11" s="3"/>
    </row>
    <row r="12" spans="1:10" ht="12.75">
      <c r="A12" s="3"/>
      <c r="B12" s="3"/>
      <c r="C12" s="3"/>
      <c r="D12" s="3"/>
      <c r="E12" s="3"/>
      <c r="F12" s="3"/>
      <c r="G12" s="3"/>
      <c r="H12" s="17"/>
      <c r="I12" s="3"/>
      <c r="J12" s="3"/>
    </row>
    <row r="13" spans="1:10" ht="12.75">
      <c r="A13" s="3"/>
      <c r="B13" s="3"/>
      <c r="C13" s="3"/>
      <c r="D13" s="3"/>
      <c r="E13" s="3"/>
      <c r="F13" s="3"/>
      <c r="G13" s="41" t="s">
        <v>30</v>
      </c>
      <c r="H13" s="36">
        <v>7</v>
      </c>
      <c r="I13" s="37">
        <f>SUM(H13/E8)</f>
        <v>0.005967604433077579</v>
      </c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42" t="s">
        <v>31</v>
      </c>
      <c r="J14" s="3"/>
    </row>
    <row r="15" spans="1:10" ht="13.5" thickBot="1">
      <c r="A15" s="25"/>
      <c r="B15" s="25"/>
      <c r="C15" s="25"/>
      <c r="D15" s="25"/>
      <c r="E15" s="25"/>
      <c r="F15" s="25"/>
      <c r="G15" s="25"/>
      <c r="H15" s="25"/>
      <c r="I15" s="25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58" t="s">
        <v>18</v>
      </c>
      <c r="D17" s="59"/>
      <c r="E17" s="60"/>
      <c r="F17" s="3"/>
      <c r="G17" s="58" t="s">
        <v>32</v>
      </c>
      <c r="H17" s="59"/>
      <c r="I17" s="60"/>
      <c r="J17" s="3"/>
    </row>
    <row r="18" spans="1:10" ht="12.75">
      <c r="A18" s="5" t="s">
        <v>34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6" t="s">
        <v>3</v>
      </c>
      <c r="D19" s="6" t="s">
        <v>4</v>
      </c>
      <c r="E19" s="6" t="s">
        <v>5</v>
      </c>
      <c r="F19" s="3"/>
      <c r="G19" s="5" t="s">
        <v>33</v>
      </c>
      <c r="H19" s="7" t="s">
        <v>28</v>
      </c>
      <c r="I19" s="7" t="s">
        <v>8</v>
      </c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67" t="s">
        <v>13</v>
      </c>
      <c r="B21" s="3"/>
      <c r="C21" s="8">
        <f>SUM(votanti!P13)</f>
        <v>428</v>
      </c>
      <c r="D21" s="8">
        <f>SUM(votanti!Q13)</f>
        <v>414</v>
      </c>
      <c r="E21" s="8">
        <f>SUM(C21:D21)</f>
        <v>842</v>
      </c>
      <c r="F21" s="3"/>
      <c r="G21" s="35" t="s">
        <v>35</v>
      </c>
      <c r="H21" s="36">
        <v>399</v>
      </c>
      <c r="I21" s="37">
        <f>SUM(H21/H23)</f>
        <v>0.4889705882352941</v>
      </c>
      <c r="J21" s="38" t="s">
        <v>68</v>
      </c>
    </row>
    <row r="22" spans="1:10" ht="12.75">
      <c r="A22" s="3"/>
      <c r="B22" s="3"/>
      <c r="C22" s="3"/>
      <c r="D22" s="3"/>
      <c r="E22" s="3"/>
      <c r="F22" s="3"/>
      <c r="G22" s="26" t="s">
        <v>36</v>
      </c>
      <c r="H22" s="10">
        <v>417</v>
      </c>
      <c r="I22" s="39">
        <f>SUM(H22/H23)</f>
        <v>0.5110294117647058</v>
      </c>
      <c r="J22" s="38" t="s">
        <v>67</v>
      </c>
    </row>
    <row r="23" spans="1:10" ht="12.75">
      <c r="A23" s="3"/>
      <c r="B23" s="3"/>
      <c r="C23" s="3"/>
      <c r="D23" s="3"/>
      <c r="E23" s="3"/>
      <c r="F23" s="3"/>
      <c r="G23" s="40" t="s">
        <v>29</v>
      </c>
      <c r="H23" s="17">
        <f>SUM(H21:H22)</f>
        <v>816</v>
      </c>
      <c r="I23" s="27">
        <f>SUM(I21:I22)</f>
        <v>1</v>
      </c>
      <c r="J23" s="3"/>
    </row>
    <row r="24" spans="1:10" ht="12.75">
      <c r="A24" s="3"/>
      <c r="B24" s="3"/>
      <c r="C24" s="3"/>
      <c r="D24" s="3"/>
      <c r="E24" s="3"/>
      <c r="F24" s="3"/>
      <c r="G24" s="3"/>
      <c r="H24" s="17"/>
      <c r="I24" s="3"/>
      <c r="J24" s="3"/>
    </row>
    <row r="25" spans="1:10" ht="12.75">
      <c r="A25" s="3"/>
      <c r="B25" s="3"/>
      <c r="C25" s="3"/>
      <c r="D25" s="3"/>
      <c r="E25" s="3"/>
      <c r="F25" s="3"/>
      <c r="G25" s="41" t="s">
        <v>30</v>
      </c>
      <c r="H25" s="36">
        <v>10</v>
      </c>
      <c r="I25" s="37">
        <f>SUM(H25/E21)</f>
        <v>0.011876484560570071</v>
      </c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42" t="s">
        <v>31</v>
      </c>
      <c r="J26" s="3"/>
    </row>
    <row r="27" spans="1:10" ht="13.5" thickBot="1">
      <c r="A27" s="25"/>
      <c r="B27" s="25"/>
      <c r="C27" s="25"/>
      <c r="D27" s="25"/>
      <c r="E27" s="25"/>
      <c r="F27" s="25"/>
      <c r="G27" s="25"/>
      <c r="H27" s="25"/>
      <c r="I27" s="25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58" t="s">
        <v>18</v>
      </c>
      <c r="D29" s="59"/>
      <c r="E29" s="60"/>
      <c r="F29" s="3"/>
      <c r="G29" s="58" t="s">
        <v>32</v>
      </c>
      <c r="H29" s="59"/>
      <c r="I29" s="60"/>
      <c r="J29" s="3"/>
    </row>
    <row r="30" spans="1:10" ht="12.75">
      <c r="A30" s="5" t="s">
        <v>34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6" t="s">
        <v>3</v>
      </c>
      <c r="D31" s="6" t="s">
        <v>4</v>
      </c>
      <c r="E31" s="6" t="s">
        <v>5</v>
      </c>
      <c r="F31" s="3"/>
      <c r="G31" s="5" t="s">
        <v>33</v>
      </c>
      <c r="H31" s="7" t="s">
        <v>28</v>
      </c>
      <c r="I31" s="7" t="s">
        <v>8</v>
      </c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67" t="s">
        <v>14</v>
      </c>
      <c r="B33" s="3"/>
      <c r="C33" s="8">
        <f>SUM(votanti!P15)</f>
        <v>741</v>
      </c>
      <c r="D33" s="8">
        <f>SUM(votanti!Q15)</f>
        <v>790</v>
      </c>
      <c r="E33" s="8">
        <f>SUM(C33:D33)</f>
        <v>1531</v>
      </c>
      <c r="F33" s="3"/>
      <c r="G33" s="35" t="s">
        <v>37</v>
      </c>
      <c r="H33" s="36">
        <v>699</v>
      </c>
      <c r="I33" s="37">
        <f>SUM(H33/H35)</f>
        <v>0.513215859030837</v>
      </c>
      <c r="J33" s="38" t="s">
        <v>68</v>
      </c>
    </row>
    <row r="34" spans="1:10" ht="12.75">
      <c r="A34" s="3"/>
      <c r="B34" s="3"/>
      <c r="C34" s="3"/>
      <c r="D34" s="3"/>
      <c r="E34" s="3"/>
      <c r="F34" s="3"/>
      <c r="G34" s="26" t="s">
        <v>38</v>
      </c>
      <c r="H34" s="10">
        <v>663</v>
      </c>
      <c r="I34" s="39">
        <f>SUM(H34/H35)</f>
        <v>0.486784140969163</v>
      </c>
      <c r="J34" s="38" t="s">
        <v>69</v>
      </c>
    </row>
    <row r="35" spans="1:10" ht="12.75">
      <c r="A35" s="3"/>
      <c r="B35" s="3"/>
      <c r="C35" s="3"/>
      <c r="D35" s="3"/>
      <c r="E35" s="3"/>
      <c r="F35" s="3"/>
      <c r="G35" s="40" t="s">
        <v>29</v>
      </c>
      <c r="H35" s="17">
        <f>SUM(H33:H34)</f>
        <v>1362</v>
      </c>
      <c r="I35" s="27">
        <f>SUM(I33:I34)</f>
        <v>1</v>
      </c>
      <c r="J35" s="3"/>
    </row>
    <row r="36" spans="1:10" ht="12.75">
      <c r="A36" s="3"/>
      <c r="B36" s="3"/>
      <c r="C36" s="3"/>
      <c r="D36" s="3"/>
      <c r="E36" s="3"/>
      <c r="F36" s="3"/>
      <c r="G36" s="3"/>
      <c r="H36" s="17"/>
      <c r="I36" s="3"/>
      <c r="J36" s="3"/>
    </row>
    <row r="37" spans="1:10" ht="12.75">
      <c r="A37" s="3"/>
      <c r="B37" s="3"/>
      <c r="C37" s="3"/>
      <c r="D37" s="3"/>
      <c r="E37" s="3"/>
      <c r="F37" s="3"/>
      <c r="G37" s="41" t="s">
        <v>30</v>
      </c>
      <c r="H37" s="36">
        <v>103</v>
      </c>
      <c r="I37" s="37">
        <f>SUM(H37/E33)</f>
        <v>0.06727629000653168</v>
      </c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42" t="s">
        <v>31</v>
      </c>
      <c r="J38" s="3"/>
    </row>
    <row r="39" spans="1:10" ht="13.5" thickBot="1">
      <c r="A39" s="25"/>
      <c r="B39" s="25"/>
      <c r="C39" s="25"/>
      <c r="D39" s="25"/>
      <c r="E39" s="25"/>
      <c r="F39" s="25"/>
      <c r="G39" s="25"/>
      <c r="H39" s="25"/>
      <c r="I39" s="25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58" t="s">
        <v>18</v>
      </c>
      <c r="D41" s="59"/>
      <c r="E41" s="60"/>
      <c r="F41" s="3"/>
      <c r="G41" s="58" t="s">
        <v>32</v>
      </c>
      <c r="H41" s="59"/>
      <c r="I41" s="60"/>
      <c r="J41" s="3"/>
    </row>
    <row r="42" spans="1:10" ht="12.75">
      <c r="A42" s="5" t="s">
        <v>34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6" t="s">
        <v>3</v>
      </c>
      <c r="D43" s="6" t="s">
        <v>4</v>
      </c>
      <c r="E43" s="6" t="s">
        <v>5</v>
      </c>
      <c r="F43" s="3"/>
      <c r="G43" s="5" t="s">
        <v>33</v>
      </c>
      <c r="H43" s="7" t="s">
        <v>28</v>
      </c>
      <c r="I43" s="7" t="s">
        <v>8</v>
      </c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67" t="s">
        <v>15</v>
      </c>
      <c r="B45" s="3"/>
      <c r="C45" s="8">
        <f>SUM(votanti!P17)</f>
        <v>261</v>
      </c>
      <c r="D45" s="8">
        <f>SUM(votanti!Q17)</f>
        <v>245</v>
      </c>
      <c r="E45" s="8">
        <f>SUM(C45:D45)</f>
        <v>506</v>
      </c>
      <c r="F45" s="3"/>
      <c r="G45" s="35" t="s">
        <v>39</v>
      </c>
      <c r="H45" s="36">
        <v>171</v>
      </c>
      <c r="I45" s="37">
        <f>SUM(H45/H47)</f>
        <v>0.35477178423236516</v>
      </c>
      <c r="J45" s="38" t="s">
        <v>66</v>
      </c>
    </row>
    <row r="46" spans="1:10" ht="12.75">
      <c r="A46" s="3"/>
      <c r="B46" s="3"/>
      <c r="C46" s="3"/>
      <c r="D46" s="3"/>
      <c r="E46" s="3"/>
      <c r="F46" s="3"/>
      <c r="G46" s="26" t="s">
        <v>40</v>
      </c>
      <c r="H46" s="10">
        <v>311</v>
      </c>
      <c r="I46" s="39">
        <f>SUM(H46/H47)</f>
        <v>0.6452282157676349</v>
      </c>
      <c r="J46" s="38" t="s">
        <v>70</v>
      </c>
    </row>
    <row r="47" spans="1:10" ht="12.75">
      <c r="A47" s="3"/>
      <c r="B47" s="3"/>
      <c r="C47" s="3"/>
      <c r="D47" s="3"/>
      <c r="E47" s="3"/>
      <c r="F47" s="3"/>
      <c r="G47" s="40" t="s">
        <v>29</v>
      </c>
      <c r="H47" s="17">
        <f>SUM(H45:H46)</f>
        <v>482</v>
      </c>
      <c r="I47" s="27">
        <f>SUM(I45:I46)</f>
        <v>1</v>
      </c>
      <c r="J47" s="3"/>
    </row>
    <row r="48" spans="1:10" ht="12.75">
      <c r="A48" s="3"/>
      <c r="B48" s="3"/>
      <c r="C48" s="3"/>
      <c r="D48" s="3"/>
      <c r="E48" s="3"/>
      <c r="F48" s="3"/>
      <c r="G48" s="3"/>
      <c r="H48" s="17"/>
      <c r="I48" s="3"/>
      <c r="J48" s="3"/>
    </row>
    <row r="49" spans="1:10" ht="12.75">
      <c r="A49" s="3"/>
      <c r="B49" s="3"/>
      <c r="C49" s="3"/>
      <c r="D49" s="3"/>
      <c r="E49" s="3"/>
      <c r="F49" s="3"/>
      <c r="G49" s="41" t="s">
        <v>30</v>
      </c>
      <c r="H49" s="36">
        <v>14</v>
      </c>
      <c r="I49" s="37">
        <f>SUM(H49/E45)</f>
        <v>0.02766798418972332</v>
      </c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42" t="s">
        <v>31</v>
      </c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sheetProtection sheet="1" objects="1" scenarios="1"/>
  <mergeCells count="9">
    <mergeCell ref="A1:F1"/>
    <mergeCell ref="C29:E29"/>
    <mergeCell ref="G29:I29"/>
    <mergeCell ref="C41:E41"/>
    <mergeCell ref="G41:I41"/>
    <mergeCell ref="C4:E4"/>
    <mergeCell ref="G4:I4"/>
    <mergeCell ref="C17:E17"/>
    <mergeCell ref="G17:I1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&amp;R&amp;"Verdana,Grassetto Corsivo"&amp;14S c r u t i n i</oddHeader>
    <oddFooter>&amp;CUfficio territoriale del Governo di Cremona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G1"/>
    </sheetView>
  </sheetViews>
  <sheetFormatPr defaultColWidth="9.00390625" defaultRowHeight="12.75"/>
  <cols>
    <col min="2" max="2" width="1.625" style="0" customWidth="1"/>
    <col min="3" max="3" width="8.375" style="0" customWidth="1"/>
    <col min="4" max="4" width="8.25390625" style="0" customWidth="1"/>
    <col min="5" max="5" width="7.875" style="0" customWidth="1"/>
    <col min="6" max="6" width="1.625" style="0" customWidth="1"/>
    <col min="7" max="7" width="11.125" style="0" bestFit="1" customWidth="1"/>
    <col min="8" max="8" width="9.625" style="0" bestFit="1" customWidth="1"/>
  </cols>
  <sheetData>
    <row r="1" spans="1:10" ht="12.75">
      <c r="A1" s="64" t="s">
        <v>22</v>
      </c>
      <c r="B1" s="65"/>
      <c r="C1" s="65"/>
      <c r="D1" s="65"/>
      <c r="E1" s="65"/>
      <c r="F1" s="65"/>
      <c r="G1" s="65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23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58" t="s">
        <v>18</v>
      </c>
      <c r="D4" s="59"/>
      <c r="E4" s="60"/>
      <c r="F4" s="3"/>
      <c r="G4" s="58" t="s">
        <v>32</v>
      </c>
      <c r="H4" s="59"/>
      <c r="I4" s="60"/>
      <c r="J4" s="3"/>
    </row>
    <row r="5" spans="1:10" ht="12.75">
      <c r="A5" s="5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6" t="s">
        <v>3</v>
      </c>
      <c r="D6" s="6" t="s">
        <v>4</v>
      </c>
      <c r="E6" s="6" t="s">
        <v>5</v>
      </c>
      <c r="F6" s="3"/>
      <c r="G6" s="5" t="s">
        <v>33</v>
      </c>
      <c r="H6" s="7" t="s">
        <v>28</v>
      </c>
      <c r="I6" s="7" t="s">
        <v>8</v>
      </c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67" t="s">
        <v>41</v>
      </c>
      <c r="B8" s="3"/>
      <c r="C8" s="8">
        <v>11430</v>
      </c>
      <c r="D8" s="8">
        <v>12642</v>
      </c>
      <c r="E8" s="8">
        <f>SUM(C8:D8)</f>
        <v>24072</v>
      </c>
      <c r="F8" s="3"/>
      <c r="G8" s="9" t="s">
        <v>42</v>
      </c>
      <c r="H8" s="10">
        <v>8247</v>
      </c>
      <c r="I8" s="11">
        <f>SUM(H8/H$20)</f>
        <v>0.39877181954450946</v>
      </c>
      <c r="J8" s="3"/>
    </row>
    <row r="9" spans="1:10" ht="12.75">
      <c r="A9" s="3"/>
      <c r="B9" s="3"/>
      <c r="C9" s="3"/>
      <c r="D9" s="3"/>
      <c r="E9" s="3"/>
      <c r="F9" s="3"/>
      <c r="G9" s="12"/>
      <c r="H9" s="13"/>
      <c r="I9" s="14"/>
      <c r="J9" s="3"/>
    </row>
    <row r="10" spans="1:10" ht="12.75">
      <c r="A10" s="3"/>
      <c r="B10" s="3"/>
      <c r="C10" s="3"/>
      <c r="D10" s="3"/>
      <c r="E10" s="3"/>
      <c r="F10" s="3"/>
      <c r="G10" s="9" t="s">
        <v>43</v>
      </c>
      <c r="H10" s="10">
        <v>337</v>
      </c>
      <c r="I10" s="11">
        <f>SUM(H10/H$20)</f>
        <v>0.01629515013780765</v>
      </c>
      <c r="J10" s="3"/>
    </row>
    <row r="11" spans="1:10" ht="12.75">
      <c r="A11" s="3"/>
      <c r="B11" s="3"/>
      <c r="C11" s="3"/>
      <c r="D11" s="3"/>
      <c r="E11" s="3"/>
      <c r="F11" s="3"/>
      <c r="G11" s="15"/>
      <c r="H11" s="13"/>
      <c r="I11" s="16"/>
      <c r="J11" s="3"/>
    </row>
    <row r="12" spans="1:10" ht="12.75">
      <c r="A12" s="3"/>
      <c r="B12" s="3"/>
      <c r="C12" s="3"/>
      <c r="D12" s="3"/>
      <c r="E12" s="3"/>
      <c r="F12" s="3"/>
      <c r="G12" s="9" t="s">
        <v>44</v>
      </c>
      <c r="H12" s="10">
        <v>577</v>
      </c>
      <c r="I12" s="11">
        <f>SUM(H12/H$20)</f>
        <v>0.027900004835356124</v>
      </c>
      <c r="J12" s="3"/>
    </row>
    <row r="13" spans="1:10" ht="12.75">
      <c r="A13" s="3"/>
      <c r="B13" s="3"/>
      <c r="C13" s="3"/>
      <c r="D13" s="3"/>
      <c r="E13" s="3"/>
      <c r="F13" s="3"/>
      <c r="G13" s="15"/>
      <c r="H13" s="13"/>
      <c r="I13" s="14"/>
      <c r="J13" s="3"/>
    </row>
    <row r="14" spans="1:10" ht="12.75">
      <c r="A14" s="3"/>
      <c r="B14" s="3"/>
      <c r="C14" s="3"/>
      <c r="D14" s="3"/>
      <c r="E14" s="3"/>
      <c r="F14" s="3"/>
      <c r="G14" s="9" t="s">
        <v>45</v>
      </c>
      <c r="H14" s="10">
        <v>210</v>
      </c>
      <c r="I14" s="11">
        <f>SUM(H14/H$20)</f>
        <v>0.010154247860354916</v>
      </c>
      <c r="J14" s="3"/>
    </row>
    <row r="15" spans="1:10" ht="12.75">
      <c r="A15" s="3"/>
      <c r="B15" s="3"/>
      <c r="C15" s="3"/>
      <c r="D15" s="3"/>
      <c r="E15" s="3"/>
      <c r="F15" s="3"/>
      <c r="G15" s="3"/>
      <c r="H15" s="17"/>
      <c r="I15" s="3"/>
      <c r="J15" s="3"/>
    </row>
    <row r="16" spans="1:10" ht="12.75">
      <c r="A16" s="3"/>
      <c r="B16" s="3"/>
      <c r="C16" s="3"/>
      <c r="D16" s="3"/>
      <c r="E16" s="3"/>
      <c r="F16" s="3"/>
      <c r="G16" s="9" t="s">
        <v>46</v>
      </c>
      <c r="H16" s="10">
        <v>213</v>
      </c>
      <c r="I16" s="11">
        <f>SUM(H16/H$20)</f>
        <v>0.010299308544074272</v>
      </c>
      <c r="J16" s="3"/>
    </row>
    <row r="17" spans="1:10" ht="12.75">
      <c r="A17" s="3"/>
      <c r="B17" s="3"/>
      <c r="C17" s="3"/>
      <c r="D17" s="3"/>
      <c r="E17" s="3"/>
      <c r="F17" s="3"/>
      <c r="G17" s="3"/>
      <c r="H17" s="17"/>
      <c r="I17" s="3"/>
      <c r="J17" s="3"/>
    </row>
    <row r="18" spans="1:10" ht="12.75">
      <c r="A18" s="3"/>
      <c r="B18" s="3"/>
      <c r="C18" s="3"/>
      <c r="D18" s="3"/>
      <c r="E18" s="3"/>
      <c r="F18" s="3"/>
      <c r="G18" s="9" t="s">
        <v>47</v>
      </c>
      <c r="H18" s="10">
        <v>11097</v>
      </c>
      <c r="I18" s="11">
        <f>SUM(H18/H$20)</f>
        <v>0.5365794690778976</v>
      </c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18" t="s">
        <v>29</v>
      </c>
      <c r="H20" s="10">
        <f>SUM(H8:H18)</f>
        <v>20681</v>
      </c>
      <c r="I20" s="19">
        <f>SUM(I8:I18)</f>
        <v>1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3.5" thickBot="1">
      <c r="A22" s="3"/>
      <c r="B22" s="3"/>
      <c r="C22" s="3"/>
      <c r="D22" s="3"/>
      <c r="E22" s="3"/>
      <c r="F22" s="3"/>
      <c r="G22" s="20" t="s">
        <v>49</v>
      </c>
      <c r="H22" s="21">
        <v>242</v>
      </c>
      <c r="I22" s="22">
        <f>SUM(H22/E8)</f>
        <v>0.01005317381189764</v>
      </c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23" t="s">
        <v>31</v>
      </c>
      <c r="J23" s="3"/>
    </row>
    <row r="24" spans="1:10" ht="13.5" thickBot="1">
      <c r="A24" s="3"/>
      <c r="B24" s="3"/>
      <c r="C24" s="3"/>
      <c r="D24" s="24" t="s">
        <v>48</v>
      </c>
      <c r="E24" s="25"/>
      <c r="F24" s="25"/>
      <c r="G24" s="25"/>
      <c r="H24" s="21">
        <v>3630</v>
      </c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61" t="s">
        <v>42</v>
      </c>
      <c r="D26" s="26" t="s">
        <v>50</v>
      </c>
      <c r="E26" s="26"/>
      <c r="F26" s="26"/>
      <c r="G26" s="26"/>
      <c r="H26" s="10">
        <v>4231</v>
      </c>
      <c r="I26" s="11">
        <f>SUM(H26/H$54)</f>
        <v>0.2496017934045189</v>
      </c>
      <c r="J26" s="3"/>
    </row>
    <row r="27" spans="1:10" ht="12.75">
      <c r="A27" s="3"/>
      <c r="B27" s="3"/>
      <c r="C27" s="62"/>
      <c r="D27" s="3"/>
      <c r="E27" s="3"/>
      <c r="F27" s="3"/>
      <c r="G27" s="3"/>
      <c r="H27" s="3"/>
      <c r="I27" s="27"/>
      <c r="J27" s="3"/>
    </row>
    <row r="28" spans="1:10" ht="12.75">
      <c r="A28" s="3"/>
      <c r="B28" s="3"/>
      <c r="C28" s="62"/>
      <c r="D28" s="26" t="s">
        <v>51</v>
      </c>
      <c r="E28" s="26"/>
      <c r="F28" s="26"/>
      <c r="G28" s="26"/>
      <c r="H28" s="10">
        <v>778</v>
      </c>
      <c r="I28" s="11">
        <f>SUM(H28/H$54)</f>
        <v>0.04589699722730222</v>
      </c>
      <c r="J28" s="3"/>
    </row>
    <row r="29" spans="1:10" ht="12.75">
      <c r="A29" s="3"/>
      <c r="B29" s="3"/>
      <c r="C29" s="62"/>
      <c r="D29" s="3"/>
      <c r="E29" s="3"/>
      <c r="F29" s="3"/>
      <c r="G29" s="3"/>
      <c r="H29" s="3"/>
      <c r="I29" s="27"/>
      <c r="J29" s="3"/>
    </row>
    <row r="30" spans="1:10" ht="12.75">
      <c r="A30" s="3"/>
      <c r="B30" s="3"/>
      <c r="C30" s="62"/>
      <c r="D30" s="26" t="s">
        <v>52</v>
      </c>
      <c r="E30" s="26"/>
      <c r="F30" s="26"/>
      <c r="G30" s="26"/>
      <c r="H30" s="10">
        <v>1175</v>
      </c>
      <c r="I30" s="11">
        <f>SUM(H30/H$54)</f>
        <v>0.06931744439856055</v>
      </c>
      <c r="J30" s="3"/>
    </row>
    <row r="31" spans="1:10" ht="12.75">
      <c r="A31" s="3"/>
      <c r="B31" s="3"/>
      <c r="C31" s="62"/>
      <c r="D31" s="3"/>
      <c r="E31" s="3"/>
      <c r="F31" s="3"/>
      <c r="G31" s="3"/>
      <c r="H31" s="3"/>
      <c r="I31" s="27"/>
      <c r="J31" s="3"/>
    </row>
    <row r="32" spans="1:10" ht="12.75">
      <c r="A32" s="3"/>
      <c r="B32" s="3"/>
      <c r="C32" s="63"/>
      <c r="D32" s="26" t="s">
        <v>53</v>
      </c>
      <c r="E32" s="26"/>
      <c r="F32" s="26"/>
      <c r="G32" s="26"/>
      <c r="H32" s="10">
        <v>1206</v>
      </c>
      <c r="I32" s="11">
        <f>SUM(H32/H$54)</f>
        <v>0.07114624505928854</v>
      </c>
      <c r="J32" s="28">
        <f>SUM(H26+H28+H30+H32)/H54</f>
        <v>0.4359624800896702</v>
      </c>
    </row>
    <row r="33" spans="1:10" ht="12.75">
      <c r="A33" s="3"/>
      <c r="B33" s="3"/>
      <c r="C33" s="3"/>
      <c r="D33" s="3"/>
      <c r="E33" s="3"/>
      <c r="F33" s="3"/>
      <c r="G33" s="3"/>
      <c r="H33" s="3"/>
      <c r="I33" s="27"/>
      <c r="J33" s="3"/>
    </row>
    <row r="34" spans="1:10" ht="12.75">
      <c r="A34" s="3"/>
      <c r="B34" s="3"/>
      <c r="C34" s="29" t="s">
        <v>43</v>
      </c>
      <c r="D34" s="9" t="s">
        <v>54</v>
      </c>
      <c r="E34" s="26"/>
      <c r="F34" s="26"/>
      <c r="G34" s="26"/>
      <c r="H34" s="10">
        <v>289</v>
      </c>
      <c r="I34" s="11">
        <f>SUM(H34/H$54)</f>
        <v>0.01704914164356085</v>
      </c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27"/>
      <c r="J35" s="3"/>
    </row>
    <row r="36" spans="1:10" ht="12.75">
      <c r="A36" s="3"/>
      <c r="B36" s="3"/>
      <c r="C36" s="6" t="s">
        <v>44</v>
      </c>
      <c r="D36" s="9" t="s">
        <v>55</v>
      </c>
      <c r="E36" s="26"/>
      <c r="F36" s="26"/>
      <c r="G36" s="26"/>
      <c r="H36" s="10">
        <v>533</v>
      </c>
      <c r="I36" s="11">
        <f>SUM(H36/H$54)</f>
        <v>0.031443572650581085</v>
      </c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27"/>
      <c r="J37" s="3"/>
    </row>
    <row r="38" spans="1:10" ht="12.75">
      <c r="A38" s="3"/>
      <c r="B38" s="3"/>
      <c r="C38" s="6" t="s">
        <v>45</v>
      </c>
      <c r="D38" s="9" t="s">
        <v>56</v>
      </c>
      <c r="E38" s="26"/>
      <c r="F38" s="26"/>
      <c r="G38" s="26"/>
      <c r="H38" s="10">
        <v>194</v>
      </c>
      <c r="I38" s="11">
        <f>SUM(H38/H$54)</f>
        <v>0.011444752521975105</v>
      </c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27"/>
      <c r="J39" s="3"/>
    </row>
    <row r="40" spans="1:10" ht="12.75">
      <c r="A40" s="3"/>
      <c r="B40" s="3"/>
      <c r="C40" s="6" t="s">
        <v>46</v>
      </c>
      <c r="D40" s="9" t="s">
        <v>57</v>
      </c>
      <c r="E40" s="26"/>
      <c r="F40" s="26"/>
      <c r="G40" s="26"/>
      <c r="H40" s="10">
        <v>206</v>
      </c>
      <c r="I40" s="11">
        <f>SUM(H40/H$54)</f>
        <v>0.012152675358385935</v>
      </c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27"/>
      <c r="J41" s="3"/>
    </row>
    <row r="42" spans="1:10" ht="12.75">
      <c r="A42" s="3"/>
      <c r="B42" s="3"/>
      <c r="C42" s="61" t="s">
        <v>47</v>
      </c>
      <c r="D42" s="30" t="s">
        <v>58</v>
      </c>
      <c r="E42" s="26"/>
      <c r="F42" s="26"/>
      <c r="G42" s="26"/>
      <c r="H42" s="10">
        <v>1490</v>
      </c>
      <c r="I42" s="11">
        <f>SUM(H42/H$54)</f>
        <v>0.08790041885434488</v>
      </c>
      <c r="J42" s="3"/>
    </row>
    <row r="43" spans="1:10" ht="12.75">
      <c r="A43" s="3"/>
      <c r="B43" s="3"/>
      <c r="C43" s="62"/>
      <c r="D43" s="3"/>
      <c r="E43" s="3"/>
      <c r="F43" s="3"/>
      <c r="G43" s="3"/>
      <c r="H43" s="3"/>
      <c r="I43" s="27"/>
      <c r="J43" s="3"/>
    </row>
    <row r="44" spans="1:10" ht="12.75">
      <c r="A44" s="3"/>
      <c r="B44" s="3"/>
      <c r="C44" s="62"/>
      <c r="D44" s="26" t="s">
        <v>59</v>
      </c>
      <c r="E44" s="26"/>
      <c r="F44" s="26"/>
      <c r="G44" s="26"/>
      <c r="H44" s="10">
        <v>192</v>
      </c>
      <c r="I44" s="11">
        <f>SUM(H44/H$54)</f>
        <v>0.0113267653825733</v>
      </c>
      <c r="J44" s="3"/>
    </row>
    <row r="45" spans="1:10" ht="12.75">
      <c r="A45" s="3"/>
      <c r="B45" s="3"/>
      <c r="C45" s="62"/>
      <c r="D45" s="3"/>
      <c r="E45" s="3"/>
      <c r="F45" s="3"/>
      <c r="G45" s="3"/>
      <c r="H45" s="3"/>
      <c r="I45" s="27"/>
      <c r="J45" s="3"/>
    </row>
    <row r="46" spans="1:10" ht="12.75">
      <c r="A46" s="3"/>
      <c r="B46" s="3"/>
      <c r="C46" s="62"/>
      <c r="D46" s="26" t="s">
        <v>60</v>
      </c>
      <c r="E46" s="26"/>
      <c r="F46" s="26"/>
      <c r="G46" s="26"/>
      <c r="H46" s="10">
        <v>2280</v>
      </c>
      <c r="I46" s="11">
        <f>SUM(H46/H$54)</f>
        <v>0.13450533891805794</v>
      </c>
      <c r="J46" s="3"/>
    </row>
    <row r="47" spans="1:10" ht="12.75">
      <c r="A47" s="3"/>
      <c r="B47" s="3"/>
      <c r="C47" s="62"/>
      <c r="D47" s="3"/>
      <c r="E47" s="3"/>
      <c r="F47" s="3"/>
      <c r="G47" s="3"/>
      <c r="H47" s="3"/>
      <c r="I47" s="27"/>
      <c r="J47" s="3"/>
    </row>
    <row r="48" spans="1:10" ht="12.75">
      <c r="A48" s="3"/>
      <c r="B48" s="3"/>
      <c r="C48" s="62"/>
      <c r="D48" s="26" t="s">
        <v>61</v>
      </c>
      <c r="E48" s="26"/>
      <c r="F48" s="26"/>
      <c r="G48" s="26"/>
      <c r="H48" s="10">
        <v>1445</v>
      </c>
      <c r="I48" s="11">
        <f>SUM(H48/H$54)</f>
        <v>0.08524570821780426</v>
      </c>
      <c r="J48" s="3"/>
    </row>
    <row r="49" spans="1:10" ht="12.75">
      <c r="A49" s="3"/>
      <c r="B49" s="3"/>
      <c r="C49" s="62"/>
      <c r="D49" s="3"/>
      <c r="E49" s="3"/>
      <c r="F49" s="3"/>
      <c r="G49" s="3"/>
      <c r="H49" s="3"/>
      <c r="I49" s="27"/>
      <c r="J49" s="3"/>
    </row>
    <row r="50" spans="1:10" ht="12.75">
      <c r="A50" s="3"/>
      <c r="B50" s="3"/>
      <c r="C50" s="62"/>
      <c r="D50" s="26" t="s">
        <v>62</v>
      </c>
      <c r="E50" s="26"/>
      <c r="F50" s="26"/>
      <c r="G50" s="26"/>
      <c r="H50" s="10">
        <v>501</v>
      </c>
      <c r="I50" s="11">
        <f>SUM(H50/H$54)</f>
        <v>0.029555778420152203</v>
      </c>
      <c r="J50" s="3"/>
    </row>
    <row r="51" spans="1:10" ht="12.75">
      <c r="A51" s="3"/>
      <c r="B51" s="3"/>
      <c r="C51" s="62"/>
      <c r="D51" s="3"/>
      <c r="E51" s="3"/>
      <c r="F51" s="3"/>
      <c r="G51" s="3"/>
      <c r="H51" s="3"/>
      <c r="I51" s="27"/>
      <c r="J51" s="3"/>
    </row>
    <row r="52" spans="1:10" ht="12.75">
      <c r="A52" s="3"/>
      <c r="B52" s="3"/>
      <c r="C52" s="63"/>
      <c r="D52" s="26" t="s">
        <v>63</v>
      </c>
      <c r="E52" s="26"/>
      <c r="F52" s="26"/>
      <c r="G52" s="26"/>
      <c r="H52" s="10">
        <v>2431</v>
      </c>
      <c r="I52" s="11">
        <f>SUM(H52/H$54)</f>
        <v>0.14341336794289422</v>
      </c>
      <c r="J52" s="28">
        <f>SUM(H42+H44+H46+H48+H50+H52)/H54</f>
        <v>0.4919473777358268</v>
      </c>
    </row>
    <row r="53" spans="1:10" ht="13.5" thickBot="1">
      <c r="A53" s="3"/>
      <c r="B53" s="3"/>
      <c r="C53" s="3"/>
      <c r="D53" s="3"/>
      <c r="E53" s="3"/>
      <c r="F53" s="3"/>
      <c r="G53" s="3"/>
      <c r="H53" s="3"/>
      <c r="I53" s="27"/>
      <c r="J53" s="3"/>
    </row>
    <row r="54" spans="1:10" ht="13.5" thickBot="1">
      <c r="A54" s="3"/>
      <c r="B54" s="3"/>
      <c r="C54" s="3"/>
      <c r="D54" s="3"/>
      <c r="E54" s="31" t="s">
        <v>64</v>
      </c>
      <c r="F54" s="3"/>
      <c r="G54" s="3"/>
      <c r="H54" s="32">
        <f>SUM(H26:H52)</f>
        <v>16951</v>
      </c>
      <c r="I54" s="33">
        <f>SUM(I26:I52)</f>
        <v>1</v>
      </c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sheetProtection sheet="1" objects="1" scenarios="1"/>
  <mergeCells count="5">
    <mergeCell ref="C42:C52"/>
    <mergeCell ref="A1:G1"/>
    <mergeCell ref="C4:E4"/>
    <mergeCell ref="G4:I4"/>
    <mergeCell ref="C26:C32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  <headerFooter alignWithMargins="0">
    <oddFooter>&amp;CUfficio territoriale del Governo di Cremona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amedeo girardotti</dc:creator>
  <cp:keywords/>
  <dc:description/>
  <cp:lastModifiedBy>girar</cp:lastModifiedBy>
  <cp:lastPrinted>2002-05-28T07:36:43Z</cp:lastPrinted>
  <dcterms:created xsi:type="dcterms:W3CDTF">2002-05-22T13:52:52Z</dcterms:created>
  <dcterms:modified xsi:type="dcterms:W3CDTF">2006-10-24T10:57:29Z</dcterms:modified>
  <cp:category/>
  <cp:version/>
  <cp:contentType/>
  <cp:contentStatus/>
</cp:coreProperties>
</file>